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<sst xmlns="http://schemas.openxmlformats.org/spreadsheetml/2006/main" count="53" uniqueCount="28">
  <si>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</si>
  <si>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</si>
  <si>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</si>
  <si>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</si>
  <si>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</si>
  <si>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</si>
  <si>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ΔΙΕΥΘΥΝΤΕΣ/ΔΙΟΙΚΗΤΙΚΟΙ</t>
  </si>
  <si>
    <t>ΠΡΟΣΟΝΤΟΥΧΟΙ/ΕΙΔΙΚΟΙ</t>
  </si>
  <si>
    <t>ΤΕΧΝΙΚΟΙ ΒΟΗΘΟΙ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</si>
  <si>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</si>
  <si>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</si>
  <si>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</si>
  <si>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</si>
  <si>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ΕΝΟΠΛΕΣ ΔΥΝΑΜΕΙΣ</t>
  </si>
  <si>
    <t>ΝΕΟΕΙΣΕΡΧΟΜΕΝΟΙ</t>
  </si>
  <si>
    <t>%</t>
  </si>
  <si>
    <t>ΧΕΙΡΙΣΤΕΣ ΜΗΧΑΝ.</t>
  </si>
  <si>
    <t>ΓΡΑΦΕΙΣ/ΔΑΚΤ.Ι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</si>
  <si>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</si>
  <si>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</si>
  <si>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</si>
  <si>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</si>
  <si>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</si>
  <si>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</si>
  <si>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</si>
  <si>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Ιαν.16</t>
  </si>
  <si>
    <t>Φεβ.16</t>
  </si>
  <si>
    <t>ΠΙΝΑΚΑΣ 13 : Εγγεγραμμένη Ανεργία κατά Επαγγελματική Κατηγορία και κατά Επαρχία τον Ιανουάριο και Φεβρουάριο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</si>
</sst>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3" fillId="0" borderId="12" xfId="0" applyNumberFormat="1" applyFont="1" applyFill="1" applyBorder="1" applyAlignment="1">
      <alignment/>
    </xf>
    <xf numFmtId="9" fontId="3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0" fillId="0" borderId="10" xfId="58" applyNumberFormat="1" applyFont="1" applyBorder="1">
      <alignment/>
      <protection/>
    </xf>
    <xf numFmtId="0" fontId="3" fillId="0" borderId="11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tabSelected="1" zoomScale="87" zoomScaleNormal="87" zoomScalePageLayoutView="0" workbookViewId="0" topLeftCell="A1">
      <selection activeCell="O29" sqref="O29"/>
    </sheetView>
  </sheetViews>
  <sheetFormatPr defaultColWidth="9.140625" defaultRowHeight="12.75"/>
  <cols>
    <col min="1" max="1" width="3.57421875" style="0" customWidth="1"/>
    <col min="2" max="2" width="22.7109375" style="0" customWidth="1"/>
    <col min="3" max="3" width="8.140625" style="0" bestFit="1" customWidth="1"/>
    <col min="4" max="4" width="7.7109375" style="0" bestFit="1" customWidth="1"/>
    <col min="5" max="5" width="6.7109375" style="1" bestFit="1" customWidth="1"/>
    <col min="6" max="6" width="6.8515625" style="1" customWidth="1"/>
    <col min="7" max="7" width="8.140625" style="0" bestFit="1" customWidth="1"/>
    <col min="8" max="8" width="7.8515625" style="0" customWidth="1"/>
    <col min="9" max="9" width="6.00390625" style="1" customWidth="1"/>
    <col min="10" max="10" width="6.7109375" style="1" customWidth="1"/>
    <col min="11" max="11" width="8.140625" style="1" bestFit="1" customWidth="1"/>
    <col min="12" max="12" width="7.7109375" style="1" bestFit="1" customWidth="1"/>
    <col min="13" max="13" width="6.421875" style="1" customWidth="1"/>
    <col min="14" max="14" width="7.28125" style="1" bestFit="1" customWidth="1"/>
    <col min="15" max="15" width="8.140625" style="0" bestFit="1" customWidth="1"/>
    <col min="16" max="16" width="7.7109375" style="0" bestFit="1" customWidth="1"/>
    <col min="17" max="17" width="7.28125" style="1" bestFit="1" customWidth="1"/>
    <col min="18" max="18" width="8.421875" style="1" customWidth="1"/>
    <col min="19" max="20" width="7.421875" style="0" customWidth="1"/>
    <col min="21" max="21" width="6.140625" style="0" bestFit="1" customWidth="1"/>
    <col min="22" max="22" width="7.00390625" style="0" customWidth="1"/>
    <col min="23" max="23" width="8.140625" style="0" bestFit="1" customWidth="1"/>
    <col min="24" max="24" width="7.8515625" style="0" customWidth="1"/>
    <col min="25" max="25" width="7.28125" style="0" bestFit="1" customWidth="1"/>
    <col min="26" max="26" width="5.421875" style="0" bestFit="1" customWidth="1"/>
  </cols>
  <sheetData>
    <row r="1" spans="1:26" ht="12.75">
      <c r="A1" s="8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5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2"/>
      <c r="B3" s="23" t="s">
        <v>22</v>
      </c>
      <c r="C3" s="36" t="s">
        <v>4</v>
      </c>
      <c r="D3" s="36"/>
      <c r="E3" s="36"/>
      <c r="F3" s="36"/>
      <c r="G3" s="36" t="s">
        <v>24</v>
      </c>
      <c r="H3" s="36"/>
      <c r="I3" s="36"/>
      <c r="J3" s="36"/>
      <c r="K3" s="36" t="s">
        <v>19</v>
      </c>
      <c r="L3" s="36"/>
      <c r="M3" s="36"/>
      <c r="N3" s="36"/>
      <c r="O3" s="36" t="s">
        <v>2</v>
      </c>
      <c r="P3" s="36"/>
      <c r="Q3" s="36"/>
      <c r="R3" s="36"/>
      <c r="S3" s="36" t="s">
        <v>5</v>
      </c>
      <c r="T3" s="36"/>
      <c r="U3" s="36"/>
      <c r="V3" s="36"/>
      <c r="W3" s="36" t="s">
        <v>3</v>
      </c>
      <c r="X3" s="36"/>
      <c r="Y3" s="36"/>
      <c r="Z3" s="37"/>
    </row>
    <row r="4" spans="1:26" s="2" customFormat="1" ht="12.75">
      <c r="A4" s="24"/>
      <c r="B4" s="16" t="s">
        <v>23</v>
      </c>
      <c r="C4" s="17" t="s">
        <v>25</v>
      </c>
      <c r="D4" s="17" t="s">
        <v>26</v>
      </c>
      <c r="E4" s="38" t="s">
        <v>1</v>
      </c>
      <c r="F4" s="38"/>
      <c r="G4" s="17" t="s">
        <v>25</v>
      </c>
      <c r="H4" s="17" t="s">
        <v>26</v>
      </c>
      <c r="I4" s="38" t="s">
        <v>1</v>
      </c>
      <c r="J4" s="38"/>
      <c r="K4" s="17" t="s">
        <v>25</v>
      </c>
      <c r="L4" s="17" t="s">
        <v>26</v>
      </c>
      <c r="M4" s="38" t="s">
        <v>1</v>
      </c>
      <c r="N4" s="38"/>
      <c r="O4" s="17" t="s">
        <v>25</v>
      </c>
      <c r="P4" s="17" t="s">
        <v>26</v>
      </c>
      <c r="Q4" s="38" t="s">
        <v>1</v>
      </c>
      <c r="R4" s="38"/>
      <c r="S4" s="17" t="s">
        <v>25</v>
      </c>
      <c r="T4" s="17" t="s">
        <v>26</v>
      </c>
      <c r="U4" s="38" t="s">
        <v>1</v>
      </c>
      <c r="V4" s="38"/>
      <c r="W4" s="17" t="s">
        <v>25</v>
      </c>
      <c r="X4" s="17" t="s">
        <v>26</v>
      </c>
      <c r="Y4" s="38" t="s">
        <v>1</v>
      </c>
      <c r="Z4" s="39"/>
    </row>
    <row r="5" spans="1:27" s="2" customFormat="1" ht="12.75">
      <c r="A5" s="24"/>
      <c r="B5" s="18"/>
      <c r="C5" s="19"/>
      <c r="D5" s="19"/>
      <c r="E5" s="17" t="s">
        <v>21</v>
      </c>
      <c r="F5" s="17" t="s">
        <v>15</v>
      </c>
      <c r="G5" s="19"/>
      <c r="H5" s="19"/>
      <c r="I5" s="17" t="s">
        <v>21</v>
      </c>
      <c r="J5" s="17" t="s">
        <v>15</v>
      </c>
      <c r="K5" s="19"/>
      <c r="L5" s="19"/>
      <c r="M5" s="17" t="s">
        <v>21</v>
      </c>
      <c r="N5" s="17" t="s">
        <v>15</v>
      </c>
      <c r="O5" s="19"/>
      <c r="P5" s="19"/>
      <c r="Q5" s="17" t="s">
        <v>21</v>
      </c>
      <c r="R5" s="17" t="s">
        <v>15</v>
      </c>
      <c r="S5" s="19"/>
      <c r="T5" s="19"/>
      <c r="U5" s="17" t="s">
        <v>21</v>
      </c>
      <c r="V5" s="17" t="s">
        <v>15</v>
      </c>
      <c r="W5" s="35"/>
      <c r="X5" s="19"/>
      <c r="Y5" s="17" t="s">
        <v>21</v>
      </c>
      <c r="Z5" s="25" t="s">
        <v>15</v>
      </c>
      <c r="AA5" s="14"/>
    </row>
    <row r="6" spans="1:27" s="2" customFormat="1" ht="22.5" customHeight="1">
      <c r="A6" s="26">
        <v>1</v>
      </c>
      <c r="B6" s="20" t="s">
        <v>6</v>
      </c>
      <c r="C6" s="34">
        <v>422</v>
      </c>
      <c r="D6" s="34">
        <v>416</v>
      </c>
      <c r="E6" s="10">
        <f>D6-C6</f>
        <v>-6</v>
      </c>
      <c r="F6" s="31">
        <f>E6/C6</f>
        <v>-0.014218009478672985</v>
      </c>
      <c r="G6" s="34">
        <v>134</v>
      </c>
      <c r="H6" s="34">
        <v>138</v>
      </c>
      <c r="I6" s="10">
        <f>H6-G6</f>
        <v>4</v>
      </c>
      <c r="J6" s="31">
        <f>I6/G6</f>
        <v>0.029850746268656716</v>
      </c>
      <c r="K6" s="34">
        <v>37</v>
      </c>
      <c r="L6" s="34">
        <v>34</v>
      </c>
      <c r="M6" s="10">
        <f>L6-K6</f>
        <v>-3</v>
      </c>
      <c r="N6" s="31">
        <f>M6/K6</f>
        <v>-0.08108108108108109</v>
      </c>
      <c r="O6" s="34">
        <v>237</v>
      </c>
      <c r="P6" s="34">
        <v>245</v>
      </c>
      <c r="Q6" s="10">
        <f>P6-O6</f>
        <v>8</v>
      </c>
      <c r="R6" s="31">
        <f>Q6/O6</f>
        <v>0.03375527426160337</v>
      </c>
      <c r="S6" s="34">
        <v>91</v>
      </c>
      <c r="T6" s="34">
        <v>97</v>
      </c>
      <c r="U6" s="10">
        <f>T6-S6</f>
        <v>6</v>
      </c>
      <c r="V6" s="31">
        <f>U6/S6</f>
        <v>0.06593406593406594</v>
      </c>
      <c r="W6" s="32">
        <f>SUM(C6,G6,K6,O6,S6)</f>
        <v>921</v>
      </c>
      <c r="X6" s="32">
        <f>SUM(D6,H6,L6,P6,T6)</f>
        <v>930</v>
      </c>
      <c r="Y6" s="10">
        <f>X6-W6</f>
        <v>9</v>
      </c>
      <c r="Z6" s="12">
        <f>Y6/W6</f>
        <v>0.009771986970684038</v>
      </c>
      <c r="AA6" s="14"/>
    </row>
    <row r="7" spans="1:26" s="2" customFormat="1" ht="22.5" customHeight="1">
      <c r="A7" s="26">
        <v>2</v>
      </c>
      <c r="B7" s="21" t="s">
        <v>7</v>
      </c>
      <c r="C7" s="34">
        <v>1090</v>
      </c>
      <c r="D7" s="34">
        <v>1109</v>
      </c>
      <c r="E7" s="10">
        <f aca="true" t="shared" si="0" ref="E7:E16">D7-C7</f>
        <v>19</v>
      </c>
      <c r="F7" s="31">
        <f aca="true" t="shared" si="1" ref="F7:F17">E7/C7</f>
        <v>0.01743119266055046</v>
      </c>
      <c r="G7" s="34">
        <v>358</v>
      </c>
      <c r="H7" s="34">
        <v>365</v>
      </c>
      <c r="I7" s="10">
        <f aca="true" t="shared" si="2" ref="I7:I17">H7-G7</f>
        <v>7</v>
      </c>
      <c r="J7" s="31">
        <f aca="true" t="shared" si="3" ref="J7:J17">I7/G7</f>
        <v>0.019553072625698324</v>
      </c>
      <c r="K7" s="34">
        <v>109</v>
      </c>
      <c r="L7" s="34">
        <v>99</v>
      </c>
      <c r="M7" s="10">
        <f aca="true" t="shared" si="4" ref="M7:M17">L7-K7</f>
        <v>-10</v>
      </c>
      <c r="N7" s="31">
        <f aca="true" t="shared" si="5" ref="N7:N17">M7/K7</f>
        <v>-0.09174311926605505</v>
      </c>
      <c r="O7" s="34">
        <v>726</v>
      </c>
      <c r="P7" s="34">
        <v>743</v>
      </c>
      <c r="Q7" s="10">
        <f aca="true" t="shared" si="6" ref="Q7:Q17">P7-O7</f>
        <v>17</v>
      </c>
      <c r="R7" s="31">
        <f aca="true" t="shared" si="7" ref="R7:R17">Q7/O7</f>
        <v>0.023415977961432508</v>
      </c>
      <c r="S7" s="34">
        <v>216</v>
      </c>
      <c r="T7" s="34">
        <v>237</v>
      </c>
      <c r="U7" s="10">
        <f aca="true" t="shared" si="8" ref="U7:U17">T7-S7</f>
        <v>21</v>
      </c>
      <c r="V7" s="31">
        <f aca="true" t="shared" si="9" ref="V7:V17">U7/S7</f>
        <v>0.09722222222222222</v>
      </c>
      <c r="W7" s="32">
        <f>SUM(S7,O7,K7,G7,C7)</f>
        <v>2499</v>
      </c>
      <c r="X7" s="32">
        <f aca="true" t="shared" si="10" ref="X7:X16">SUM(D7,H7,L7,P7,T7)</f>
        <v>2553</v>
      </c>
      <c r="Y7" s="10">
        <f aca="true" t="shared" si="11" ref="Y7:Y17">X7-W7</f>
        <v>54</v>
      </c>
      <c r="Z7" s="12">
        <f aca="true" t="shared" si="12" ref="Z7:Z17">Y7/W7</f>
        <v>0.021608643457382955</v>
      </c>
    </row>
    <row r="8" spans="1:26" s="2" customFormat="1" ht="22.5" customHeight="1">
      <c r="A8" s="26">
        <v>3</v>
      </c>
      <c r="B8" s="21" t="s">
        <v>8</v>
      </c>
      <c r="C8" s="34">
        <v>1204</v>
      </c>
      <c r="D8" s="34">
        <v>1184</v>
      </c>
      <c r="E8" s="10">
        <f t="shared" si="0"/>
        <v>-20</v>
      </c>
      <c r="F8" s="31">
        <f t="shared" si="1"/>
        <v>-0.016611295681063124</v>
      </c>
      <c r="G8" s="34">
        <v>513</v>
      </c>
      <c r="H8" s="34">
        <v>508</v>
      </c>
      <c r="I8" s="10">
        <f t="shared" si="2"/>
        <v>-5</v>
      </c>
      <c r="J8" s="31">
        <f t="shared" si="3"/>
        <v>-0.009746588693957114</v>
      </c>
      <c r="K8" s="34">
        <v>214</v>
      </c>
      <c r="L8" s="34">
        <v>214</v>
      </c>
      <c r="M8" s="10">
        <f t="shared" si="4"/>
        <v>0</v>
      </c>
      <c r="N8" s="31">
        <f t="shared" si="5"/>
        <v>0</v>
      </c>
      <c r="O8" s="34">
        <v>784</v>
      </c>
      <c r="P8" s="34">
        <v>777</v>
      </c>
      <c r="Q8" s="10">
        <f t="shared" si="6"/>
        <v>-7</v>
      </c>
      <c r="R8" s="31">
        <f t="shared" si="7"/>
        <v>-0.008928571428571428</v>
      </c>
      <c r="S8" s="34">
        <v>169</v>
      </c>
      <c r="T8" s="34">
        <v>172</v>
      </c>
      <c r="U8" s="10">
        <f t="shared" si="8"/>
        <v>3</v>
      </c>
      <c r="V8" s="31">
        <f t="shared" si="9"/>
        <v>0.01775147928994083</v>
      </c>
      <c r="W8" s="32">
        <f aca="true" t="shared" si="13" ref="W8:W16">SUM(S8,O8,K8,G8,C8)</f>
        <v>2884</v>
      </c>
      <c r="X8" s="32">
        <f t="shared" si="10"/>
        <v>2855</v>
      </c>
      <c r="Y8" s="10">
        <f t="shared" si="11"/>
        <v>-29</v>
      </c>
      <c r="Z8" s="12">
        <f t="shared" si="12"/>
        <v>-0.010055478502080445</v>
      </c>
    </row>
    <row r="9" spans="1:27" s="2" customFormat="1" ht="22.5" customHeight="1">
      <c r="A9" s="26">
        <v>4</v>
      </c>
      <c r="B9" s="20" t="s">
        <v>17</v>
      </c>
      <c r="C9" s="34">
        <v>2296</v>
      </c>
      <c r="D9" s="34">
        <v>2314</v>
      </c>
      <c r="E9" s="10">
        <f t="shared" si="0"/>
        <v>18</v>
      </c>
      <c r="F9" s="31">
        <f t="shared" si="1"/>
        <v>0.0078397212543554</v>
      </c>
      <c r="G9" s="34">
        <v>1324</v>
      </c>
      <c r="H9" s="34">
        <v>1323</v>
      </c>
      <c r="I9" s="10">
        <f t="shared" si="2"/>
        <v>-1</v>
      </c>
      <c r="J9" s="31">
        <f t="shared" si="3"/>
        <v>-0.0007552870090634441</v>
      </c>
      <c r="K9" s="34">
        <v>673</v>
      </c>
      <c r="L9" s="34">
        <v>666</v>
      </c>
      <c r="M9" s="10">
        <f t="shared" si="4"/>
        <v>-7</v>
      </c>
      <c r="N9" s="31">
        <f t="shared" si="5"/>
        <v>-0.010401188707280832</v>
      </c>
      <c r="O9" s="34">
        <v>1827</v>
      </c>
      <c r="P9" s="34">
        <v>1845</v>
      </c>
      <c r="Q9" s="10">
        <f t="shared" si="6"/>
        <v>18</v>
      </c>
      <c r="R9" s="31">
        <f t="shared" si="7"/>
        <v>0.009852216748768473</v>
      </c>
      <c r="S9" s="34">
        <v>833</v>
      </c>
      <c r="T9" s="34">
        <v>835</v>
      </c>
      <c r="U9" s="10">
        <f t="shared" si="8"/>
        <v>2</v>
      </c>
      <c r="V9" s="31">
        <f t="shared" si="9"/>
        <v>0.0024009603841536613</v>
      </c>
      <c r="W9" s="32">
        <f t="shared" si="13"/>
        <v>6953</v>
      </c>
      <c r="X9" s="32">
        <f t="shared" si="10"/>
        <v>6983</v>
      </c>
      <c r="Y9" s="10">
        <f t="shared" si="11"/>
        <v>30</v>
      </c>
      <c r="Z9" s="12">
        <f t="shared" si="12"/>
        <v>0.004314684308931396</v>
      </c>
      <c r="AA9" s="14"/>
    </row>
    <row r="10" spans="1:26" s="2" customFormat="1" ht="22.5" customHeight="1">
      <c r="A10" s="26">
        <v>5</v>
      </c>
      <c r="B10" s="20" t="s">
        <v>9</v>
      </c>
      <c r="C10" s="34">
        <v>1740</v>
      </c>
      <c r="D10" s="34">
        <v>1787</v>
      </c>
      <c r="E10" s="10">
        <f t="shared" si="0"/>
        <v>47</v>
      </c>
      <c r="F10" s="31">
        <f t="shared" si="1"/>
        <v>0.027011494252873563</v>
      </c>
      <c r="G10" s="34">
        <v>1950</v>
      </c>
      <c r="H10" s="34">
        <v>1966</v>
      </c>
      <c r="I10" s="10">
        <f t="shared" si="2"/>
        <v>16</v>
      </c>
      <c r="J10" s="31">
        <f t="shared" si="3"/>
        <v>0.008205128205128205</v>
      </c>
      <c r="K10" s="34">
        <v>2611</v>
      </c>
      <c r="L10" s="34">
        <v>2599</v>
      </c>
      <c r="M10" s="10">
        <f t="shared" si="4"/>
        <v>-12</v>
      </c>
      <c r="N10" s="31">
        <f t="shared" si="5"/>
        <v>-0.004595940252776714</v>
      </c>
      <c r="O10" s="34">
        <v>2247</v>
      </c>
      <c r="P10" s="34">
        <v>2275</v>
      </c>
      <c r="Q10" s="10">
        <f t="shared" si="6"/>
        <v>28</v>
      </c>
      <c r="R10" s="31">
        <f t="shared" si="7"/>
        <v>0.012461059190031152</v>
      </c>
      <c r="S10" s="34">
        <v>1864</v>
      </c>
      <c r="T10" s="34">
        <v>1876</v>
      </c>
      <c r="U10" s="10">
        <f t="shared" si="8"/>
        <v>12</v>
      </c>
      <c r="V10" s="31">
        <f t="shared" si="9"/>
        <v>0.006437768240343348</v>
      </c>
      <c r="W10" s="32">
        <f t="shared" si="13"/>
        <v>10412</v>
      </c>
      <c r="X10" s="32">
        <f t="shared" si="10"/>
        <v>10503</v>
      </c>
      <c r="Y10" s="10">
        <f t="shared" si="11"/>
        <v>91</v>
      </c>
      <c r="Z10" s="12">
        <f t="shared" si="12"/>
        <v>0.008739915482135997</v>
      </c>
    </row>
    <row r="11" spans="1:26" s="2" customFormat="1" ht="22.5" customHeight="1">
      <c r="A11" s="26">
        <v>6</v>
      </c>
      <c r="B11" s="20" t="s">
        <v>10</v>
      </c>
      <c r="C11" s="34">
        <v>18</v>
      </c>
      <c r="D11" s="34">
        <v>19</v>
      </c>
      <c r="E11" s="10">
        <f t="shared" si="0"/>
        <v>1</v>
      </c>
      <c r="F11" s="31">
        <f t="shared" si="1"/>
        <v>0.05555555555555555</v>
      </c>
      <c r="G11" s="34">
        <v>24</v>
      </c>
      <c r="H11" s="34">
        <v>22</v>
      </c>
      <c r="I11" s="10">
        <f t="shared" si="2"/>
        <v>-2</v>
      </c>
      <c r="J11" s="31">
        <f t="shared" si="3"/>
        <v>-0.08333333333333333</v>
      </c>
      <c r="K11" s="34">
        <v>47</v>
      </c>
      <c r="L11" s="34">
        <v>43</v>
      </c>
      <c r="M11" s="10">
        <f t="shared" si="4"/>
        <v>-4</v>
      </c>
      <c r="N11" s="31">
        <f t="shared" si="5"/>
        <v>-0.0851063829787234</v>
      </c>
      <c r="O11" s="34">
        <v>30</v>
      </c>
      <c r="P11" s="34">
        <v>31</v>
      </c>
      <c r="Q11" s="10">
        <f t="shared" si="6"/>
        <v>1</v>
      </c>
      <c r="R11" s="31">
        <f t="shared" si="7"/>
        <v>0.03333333333333333</v>
      </c>
      <c r="S11" s="34">
        <v>44</v>
      </c>
      <c r="T11" s="34">
        <v>41</v>
      </c>
      <c r="U11" s="10">
        <f t="shared" si="8"/>
        <v>-3</v>
      </c>
      <c r="V11" s="31">
        <f t="shared" si="9"/>
        <v>-0.06818181818181818</v>
      </c>
      <c r="W11" s="32">
        <f t="shared" si="13"/>
        <v>163</v>
      </c>
      <c r="X11" s="32">
        <f t="shared" si="10"/>
        <v>156</v>
      </c>
      <c r="Y11" s="10">
        <f t="shared" si="11"/>
        <v>-7</v>
      </c>
      <c r="Z11" s="12">
        <f t="shared" si="12"/>
        <v>-0.04294478527607362</v>
      </c>
    </row>
    <row r="12" spans="1:27" s="2" customFormat="1" ht="22.5" customHeight="1">
      <c r="A12" s="26">
        <v>7</v>
      </c>
      <c r="B12" s="20" t="s">
        <v>11</v>
      </c>
      <c r="C12" s="34">
        <v>1561</v>
      </c>
      <c r="D12" s="34">
        <v>1571</v>
      </c>
      <c r="E12" s="10">
        <f t="shared" si="0"/>
        <v>10</v>
      </c>
      <c r="F12" s="31">
        <f t="shared" si="1"/>
        <v>0.0064061499039077515</v>
      </c>
      <c r="G12" s="34">
        <v>867</v>
      </c>
      <c r="H12" s="34">
        <v>872</v>
      </c>
      <c r="I12" s="10">
        <f t="shared" si="2"/>
        <v>5</v>
      </c>
      <c r="J12" s="31">
        <f t="shared" si="3"/>
        <v>0.0057670126874279125</v>
      </c>
      <c r="K12" s="34">
        <v>273</v>
      </c>
      <c r="L12" s="34">
        <v>250</v>
      </c>
      <c r="M12" s="10">
        <f t="shared" si="4"/>
        <v>-23</v>
      </c>
      <c r="N12" s="31">
        <f t="shared" si="5"/>
        <v>-0.08424908424908426</v>
      </c>
      <c r="O12" s="34">
        <v>1343</v>
      </c>
      <c r="P12" s="34">
        <v>1332</v>
      </c>
      <c r="Q12" s="10">
        <f t="shared" si="6"/>
        <v>-11</v>
      </c>
      <c r="R12" s="31">
        <f t="shared" si="7"/>
        <v>-0.008190618019359643</v>
      </c>
      <c r="S12" s="34">
        <v>625</v>
      </c>
      <c r="T12" s="34">
        <v>614</v>
      </c>
      <c r="U12" s="10">
        <f t="shared" si="8"/>
        <v>-11</v>
      </c>
      <c r="V12" s="31">
        <f t="shared" si="9"/>
        <v>-0.0176</v>
      </c>
      <c r="W12" s="32">
        <f t="shared" si="13"/>
        <v>4669</v>
      </c>
      <c r="X12" s="32">
        <f t="shared" si="10"/>
        <v>4639</v>
      </c>
      <c r="Y12" s="10">
        <f t="shared" si="11"/>
        <v>-30</v>
      </c>
      <c r="Z12" s="12">
        <f t="shared" si="12"/>
        <v>-0.00642535874919683</v>
      </c>
      <c r="AA12" s="14"/>
    </row>
    <row r="13" spans="1:27" s="2" customFormat="1" ht="22.5" customHeight="1">
      <c r="A13" s="26">
        <v>8</v>
      </c>
      <c r="B13" s="20" t="s">
        <v>16</v>
      </c>
      <c r="C13" s="34">
        <v>396</v>
      </c>
      <c r="D13" s="34">
        <v>387</v>
      </c>
      <c r="E13" s="10">
        <f t="shared" si="0"/>
        <v>-9</v>
      </c>
      <c r="F13" s="31">
        <f t="shared" si="1"/>
        <v>-0.022727272727272728</v>
      </c>
      <c r="G13" s="34">
        <v>381</v>
      </c>
      <c r="H13" s="34">
        <v>370</v>
      </c>
      <c r="I13" s="10">
        <f t="shared" si="2"/>
        <v>-11</v>
      </c>
      <c r="J13" s="31">
        <f t="shared" si="3"/>
        <v>-0.028871391076115485</v>
      </c>
      <c r="K13" s="34">
        <v>177</v>
      </c>
      <c r="L13" s="34">
        <v>175</v>
      </c>
      <c r="M13" s="10">
        <f t="shared" si="4"/>
        <v>-2</v>
      </c>
      <c r="N13" s="31">
        <f t="shared" si="5"/>
        <v>-0.011299435028248588</v>
      </c>
      <c r="O13" s="34">
        <v>468</v>
      </c>
      <c r="P13" s="34">
        <v>452</v>
      </c>
      <c r="Q13" s="10">
        <f t="shared" si="6"/>
        <v>-16</v>
      </c>
      <c r="R13" s="31">
        <f t="shared" si="7"/>
        <v>-0.03418803418803419</v>
      </c>
      <c r="S13" s="34">
        <v>292</v>
      </c>
      <c r="T13" s="34">
        <v>284</v>
      </c>
      <c r="U13" s="10">
        <f t="shared" si="8"/>
        <v>-8</v>
      </c>
      <c r="V13" s="31">
        <f t="shared" si="9"/>
        <v>-0.0273972602739726</v>
      </c>
      <c r="W13" s="32">
        <f t="shared" si="13"/>
        <v>1714</v>
      </c>
      <c r="X13" s="32">
        <f t="shared" si="10"/>
        <v>1668</v>
      </c>
      <c r="Y13" s="10">
        <f t="shared" si="11"/>
        <v>-46</v>
      </c>
      <c r="Z13" s="12">
        <f t="shared" si="12"/>
        <v>-0.026837806301050177</v>
      </c>
      <c r="AA13" s="14"/>
    </row>
    <row r="14" spans="1:26" s="2" customFormat="1" ht="22.5" customHeight="1">
      <c r="A14" s="26">
        <v>9</v>
      </c>
      <c r="B14" s="20" t="s">
        <v>12</v>
      </c>
      <c r="C14" s="34">
        <v>2516</v>
      </c>
      <c r="D14" s="34">
        <v>2506</v>
      </c>
      <c r="E14" s="10">
        <f t="shared" si="0"/>
        <v>-10</v>
      </c>
      <c r="F14" s="31">
        <f t="shared" si="1"/>
        <v>-0.00397456279809221</v>
      </c>
      <c r="G14" s="34">
        <v>2325</v>
      </c>
      <c r="H14" s="34">
        <v>2316</v>
      </c>
      <c r="I14" s="10">
        <f t="shared" si="2"/>
        <v>-9</v>
      </c>
      <c r="J14" s="31">
        <f t="shared" si="3"/>
        <v>-0.003870967741935484</v>
      </c>
      <c r="K14" s="34">
        <v>1871</v>
      </c>
      <c r="L14" s="34">
        <v>1847</v>
      </c>
      <c r="M14" s="10">
        <f t="shared" si="4"/>
        <v>-24</v>
      </c>
      <c r="N14" s="31">
        <f t="shared" si="5"/>
        <v>-0.012827365045430252</v>
      </c>
      <c r="O14" s="34">
        <v>2652</v>
      </c>
      <c r="P14" s="34">
        <v>2664</v>
      </c>
      <c r="Q14" s="10">
        <f t="shared" si="6"/>
        <v>12</v>
      </c>
      <c r="R14" s="31">
        <f t="shared" si="7"/>
        <v>0.004524886877828055</v>
      </c>
      <c r="S14" s="34">
        <v>1810</v>
      </c>
      <c r="T14" s="34">
        <v>1745</v>
      </c>
      <c r="U14" s="10">
        <f t="shared" si="8"/>
        <v>-65</v>
      </c>
      <c r="V14" s="31">
        <f t="shared" si="9"/>
        <v>-0.03591160220994475</v>
      </c>
      <c r="W14" s="32">
        <f t="shared" si="13"/>
        <v>11174</v>
      </c>
      <c r="X14" s="32">
        <f t="shared" si="10"/>
        <v>11078</v>
      </c>
      <c r="Y14" s="10">
        <f t="shared" si="11"/>
        <v>-96</v>
      </c>
      <c r="Z14" s="12">
        <f t="shared" si="12"/>
        <v>-0.008591372829783426</v>
      </c>
    </row>
    <row r="15" spans="1:27" s="2" customFormat="1" ht="22.5" customHeight="1">
      <c r="A15" s="26">
        <v>10</v>
      </c>
      <c r="B15" s="21" t="s">
        <v>13</v>
      </c>
      <c r="C15" s="34">
        <v>3</v>
      </c>
      <c r="D15" s="34">
        <v>3</v>
      </c>
      <c r="E15" s="10">
        <f t="shared" si="0"/>
        <v>0</v>
      </c>
      <c r="F15" s="31">
        <f t="shared" si="1"/>
        <v>0</v>
      </c>
      <c r="G15" s="34">
        <v>4</v>
      </c>
      <c r="H15" s="34">
        <v>4</v>
      </c>
      <c r="I15" s="10">
        <f t="shared" si="2"/>
        <v>0</v>
      </c>
      <c r="J15" s="31">
        <f t="shared" si="3"/>
        <v>0</v>
      </c>
      <c r="K15" s="34"/>
      <c r="L15" s="34">
        <v>0</v>
      </c>
      <c r="M15" s="10">
        <f t="shared" si="4"/>
        <v>0</v>
      </c>
      <c r="N15" s="31" t="e">
        <f t="shared" si="5"/>
        <v>#DIV/0!</v>
      </c>
      <c r="O15" s="34">
        <v>3</v>
      </c>
      <c r="P15" s="34">
        <v>3</v>
      </c>
      <c r="Q15" s="10">
        <f t="shared" si="6"/>
        <v>0</v>
      </c>
      <c r="R15" s="31">
        <f t="shared" si="7"/>
        <v>0</v>
      </c>
      <c r="S15" s="34">
        <v>1</v>
      </c>
      <c r="T15" s="34">
        <v>1</v>
      </c>
      <c r="U15" s="10">
        <f t="shared" si="8"/>
        <v>0</v>
      </c>
      <c r="V15" s="31">
        <f t="shared" si="9"/>
        <v>0</v>
      </c>
      <c r="W15" s="32">
        <f t="shared" si="13"/>
        <v>11</v>
      </c>
      <c r="X15" s="32">
        <f t="shared" si="10"/>
        <v>11</v>
      </c>
      <c r="Y15" s="10">
        <f t="shared" si="11"/>
        <v>0</v>
      </c>
      <c r="Z15" s="12">
        <f t="shared" si="12"/>
        <v>0</v>
      </c>
      <c r="AA15" s="14"/>
    </row>
    <row r="16" spans="1:27" s="2" customFormat="1" ht="22.5" customHeight="1">
      <c r="A16" s="26" t="s">
        <v>18</v>
      </c>
      <c r="B16" s="21" t="s">
        <v>14</v>
      </c>
      <c r="C16" s="34">
        <v>1226</v>
      </c>
      <c r="D16" s="34">
        <v>1171</v>
      </c>
      <c r="E16" s="10">
        <f t="shared" si="0"/>
        <v>-55</v>
      </c>
      <c r="F16" s="31">
        <f t="shared" si="1"/>
        <v>-0.044861337683523655</v>
      </c>
      <c r="G16" s="34">
        <v>988</v>
      </c>
      <c r="H16" s="34">
        <v>995</v>
      </c>
      <c r="I16" s="10">
        <f t="shared" si="2"/>
        <v>7</v>
      </c>
      <c r="J16" s="31">
        <f t="shared" si="3"/>
        <v>0.00708502024291498</v>
      </c>
      <c r="K16" s="34">
        <v>127</v>
      </c>
      <c r="L16" s="34">
        <v>135</v>
      </c>
      <c r="M16" s="10">
        <f t="shared" si="4"/>
        <v>8</v>
      </c>
      <c r="N16" s="31">
        <f t="shared" si="5"/>
        <v>0.06299212598425197</v>
      </c>
      <c r="O16" s="34">
        <v>1413</v>
      </c>
      <c r="P16" s="34">
        <v>1430</v>
      </c>
      <c r="Q16" s="10">
        <f t="shared" si="6"/>
        <v>17</v>
      </c>
      <c r="R16" s="31">
        <f t="shared" si="7"/>
        <v>0.012031139419674451</v>
      </c>
      <c r="S16" s="34">
        <v>815</v>
      </c>
      <c r="T16" s="34">
        <v>854</v>
      </c>
      <c r="U16" s="10">
        <f t="shared" si="8"/>
        <v>39</v>
      </c>
      <c r="V16" s="31">
        <f t="shared" si="9"/>
        <v>0.04785276073619632</v>
      </c>
      <c r="W16" s="32">
        <f t="shared" si="13"/>
        <v>4569</v>
      </c>
      <c r="X16" s="32">
        <f t="shared" si="10"/>
        <v>4585</v>
      </c>
      <c r="Y16" s="10">
        <f t="shared" si="11"/>
        <v>16</v>
      </c>
      <c r="Z16" s="12">
        <f t="shared" si="12"/>
        <v>0.0035018603633180127</v>
      </c>
      <c r="AA16" s="14"/>
    </row>
    <row r="17" spans="1:26" ht="22.5" customHeight="1" thickBot="1">
      <c r="A17" s="27"/>
      <c r="B17" s="28" t="s">
        <v>0</v>
      </c>
      <c r="C17" s="29">
        <f>SUM(C6:C16)</f>
        <v>12472</v>
      </c>
      <c r="D17" s="29">
        <f>SUM(D6:D16)</f>
        <v>12467</v>
      </c>
      <c r="E17" s="11">
        <f>D17-C17</f>
        <v>-5</v>
      </c>
      <c r="F17" s="30">
        <f t="shared" si="1"/>
        <v>-0.00040089801154586275</v>
      </c>
      <c r="G17" s="29">
        <f>SUM(G6:G16)</f>
        <v>8868</v>
      </c>
      <c r="H17" s="29">
        <f>SUM(H6:H16)</f>
        <v>8879</v>
      </c>
      <c r="I17" s="11">
        <f t="shared" si="2"/>
        <v>11</v>
      </c>
      <c r="J17" s="30">
        <f t="shared" si="3"/>
        <v>0.0012404149751917004</v>
      </c>
      <c r="K17" s="29">
        <f>SUM(K6:K16)</f>
        <v>6139</v>
      </c>
      <c r="L17" s="29">
        <f>SUM(L6:L16)</f>
        <v>6062</v>
      </c>
      <c r="M17" s="11">
        <f t="shared" si="4"/>
        <v>-77</v>
      </c>
      <c r="N17" s="30">
        <f t="shared" si="5"/>
        <v>-0.012542759407069556</v>
      </c>
      <c r="O17" s="29">
        <f>SUM(O6:O16)</f>
        <v>11730</v>
      </c>
      <c r="P17" s="29">
        <f>SUM(P6:P16)</f>
        <v>11797</v>
      </c>
      <c r="Q17" s="11">
        <f t="shared" si="6"/>
        <v>67</v>
      </c>
      <c r="R17" s="30">
        <f t="shared" si="7"/>
        <v>0.005711849957374254</v>
      </c>
      <c r="S17" s="29">
        <f>SUM(S6:S16)</f>
        <v>6760</v>
      </c>
      <c r="T17" s="29">
        <f>SUM(T6:T16)</f>
        <v>6756</v>
      </c>
      <c r="U17" s="11">
        <f t="shared" si="8"/>
        <v>-4</v>
      </c>
      <c r="V17" s="30">
        <f t="shared" si="9"/>
        <v>-0.000591715976331361</v>
      </c>
      <c r="W17" s="29">
        <f>SUM(W6:W16)</f>
        <v>45969</v>
      </c>
      <c r="X17" s="29">
        <f>SUM(X6:X16)</f>
        <v>45961</v>
      </c>
      <c r="Y17" s="33">
        <f t="shared" si="11"/>
        <v>-8</v>
      </c>
      <c r="Z17" s="13">
        <f t="shared" si="12"/>
        <v>-0.00017403032478409362</v>
      </c>
    </row>
    <row r="18" spans="1:26" ht="12.75">
      <c r="A18" s="4"/>
      <c r="B18" s="9" t="s">
        <v>20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</sheetData>
  <sheetProtection/>
  <mergeCells count="12">
    <mergeCell ref="E4:F4"/>
    <mergeCell ref="I4:J4"/>
    <mergeCell ref="M4:N4"/>
    <mergeCell ref="Q4:R4"/>
    <mergeCell ref="U4:V4"/>
    <mergeCell ref="Y4:Z4"/>
    <mergeCell ref="G3:J3"/>
    <mergeCell ref="K3:N3"/>
    <mergeCell ref="C3:F3"/>
    <mergeCell ref="O3:R3"/>
    <mergeCell ref="S3:V3"/>
    <mergeCell ref="W3:Z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2016-03-16T08:50:28Z</cp:lastPrinted>
  <dcterms:created xsi:type="dcterms:W3CDTF">2003-11-04T06:27:00Z</dcterms:created>
  <dcterms:modified xsi:type="dcterms:W3CDTF">2016-03-16T08:53:33Z</dcterms:modified>
  <cp:category/>
  <cp:version/>
  <cp:contentType/>
  <cp:contentStatus/>
</cp:coreProperties>
</file>